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<sst xmlns="http://schemas.openxmlformats.org/spreadsheetml/2006/main" count="89" uniqueCount="65">
  <si>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Ceres</t>
  </si>
  <si>
    <t>Orcus</t>
  </si>
  <si>
    <t>Pluto</t>
  </si>
  <si>
    <t>Salacia</t>
  </si>
  <si>
    <t>Varuna</t>
  </si>
  <si>
    <t>Haumea</t>
  </si>
  <si>
    <t>Quaoar</t>
  </si>
  <si>
    <t>Makemake</t>
  </si>
  <si>
    <t>Eris</t>
  </si>
  <si>
    <t>2002 MS4</t>
  </si>
  <si>
    <t xml:space="preserve">Planet 9 </t>
  </si>
  <si>
    <t>Sedna</t>
  </si>
  <si>
    <t>diameter km</t>
  </si>
  <si>
    <t>2015 RR245</t>
  </si>
  <si>
    <t>Varda</t>
  </si>
  <si>
    <t>Neptuns fru, saltvattengudinna. Måne Actaea</t>
  </si>
  <si>
    <t>Stor måne Vanth. Etruskisk underjordsgud, brutna ed.</t>
  </si>
  <si>
    <t>Romersk skördegud</t>
  </si>
  <si>
    <t>Ixion</t>
  </si>
  <si>
    <t>namn</t>
  </si>
  <si>
    <t>Hawaiiansk modergud. Avlång. Månar Hi'iaka och Namaka</t>
  </si>
  <si>
    <t>2014 MU69</t>
  </si>
  <si>
    <t>New Horizons nästa mål</t>
  </si>
  <si>
    <t>Chiron</t>
  </si>
  <si>
    <t>Chariklo</t>
  </si>
  <si>
    <t>Pholus</t>
  </si>
  <si>
    <t>kentaur</t>
  </si>
  <si>
    <t>2014 UZ224</t>
  </si>
  <si>
    <t>2003 AZ84</t>
  </si>
  <si>
    <t>2002 AW197</t>
  </si>
  <si>
    <t>V774104</t>
  </si>
  <si>
    <t>min avstånd från Globen i km</t>
  </si>
  <si>
    <t>max avstånd från Globen i km</t>
  </si>
  <si>
    <t>anteckningar</t>
  </si>
  <si>
    <t>modell finns i Delsbo</t>
  </si>
  <si>
    <t>modell finns i Umeå</t>
  </si>
  <si>
    <t>modell finns i Luleå</t>
  </si>
  <si>
    <t>Näst störst utan officiellt namn</t>
  </si>
  <si>
    <t>Ej bekräftad. Behöver placeras längre bort än t ex Paris, längst bort - t ex Miami, Vancouver, Lusaka, Bangkok, Tokyo.</t>
  </si>
  <si>
    <t>2007 OR10</t>
  </si>
  <si>
    <t>2012 VP113</t>
  </si>
  <si>
    <t>Just nu mest avlägsna dvärgplaneten</t>
  </si>
  <si>
    <t>dvärgplanet</t>
  </si>
  <si>
    <t>komet</t>
  </si>
  <si>
    <t>asteroid</t>
  </si>
  <si>
    <t>trolig dvärgplanet</t>
  </si>
  <si>
    <t>tilltänkt planet</t>
  </si>
  <si>
    <t>Kuiperbältesobjekt</t>
  </si>
  <si>
    <t>vad forskare tror att den är</t>
  </si>
  <si>
    <t>modell-diameter mm</t>
  </si>
  <si>
    <t>Rosettas komet, 67P/Churyumov-Gerasimenko</t>
  </si>
  <si>
    <t xml:space="preserve">Tolkien-karaktär. Måne: Ilmarë. </t>
  </si>
  <si>
    <t>Chaos</t>
  </si>
  <si>
    <t>2013 FY27</t>
  </si>
  <si>
    <t>Skapargud på Påskön. Måne "MK2"</t>
  </si>
  <si>
    <t>Hinduisk vatten/havsgud</t>
  </si>
  <si>
    <t>Döpt efter grekiska urtillståndet.</t>
  </si>
  <si>
    <t>modell finns i Härnösand</t>
  </si>
  <si>
    <t>Dvärgplaneter i Sweden Solar System</t>
  </si>
  <si>
    <t>Skapargud hos Tongva-folket (Los Angeles)</t>
  </si>
  <si>
    <t>banans perihelium i ae</t>
  </si>
  <si>
    <t>banans aphelium i ae</t>
  </si>
  <si>
    <t>67P Churyumov-Gerasimenko</t>
  </si>
  <si>
    <t>Smeknamn "Snow White"/"Snövit". Störst utan officiellt namn. Har måne.</t>
  </si>
  <si>
    <t>Smeknamn "Biden"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</si>
</sst>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kzidenz for Chalmers"/>
      <family val="0"/>
    </font>
    <font>
      <sz val="9"/>
      <color indexed="8"/>
      <name val="Akzidenz for Chalmers"/>
      <family val="0"/>
    </font>
    <font>
      <b/>
      <sz val="11"/>
      <color indexed="8"/>
      <name val="Akzidenz for Chalmers"/>
      <family val="0"/>
    </font>
    <font>
      <sz val="11"/>
      <color indexed="8"/>
      <name val="Akzidenz for Chalmers"/>
      <family val="0"/>
    </font>
    <font>
      <sz val="11"/>
      <color indexed="54"/>
      <name val="Akzidenz for Chalmers"/>
      <family val="0"/>
    </font>
    <font>
      <i/>
      <sz val="11"/>
      <color indexed="8"/>
      <name val="Akzidenz for Chalmers"/>
      <family val="0"/>
    </font>
    <font>
      <b/>
      <i/>
      <sz val="11"/>
      <color indexed="54"/>
      <name val="Akzidenz for Chalmers"/>
      <family val="0"/>
    </font>
    <font>
      <i/>
      <sz val="11"/>
      <color indexed="54"/>
      <name val="Akzidenz for Chalmer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kzidenz for Chalmers"/>
      <family val="0"/>
    </font>
    <font>
      <sz val="9"/>
      <name val="Akzidenz for Chalmers"/>
      <family val="0"/>
    </font>
    <font>
      <sz val="11"/>
      <name val="Akzidenz for Chalmers"/>
      <family val="0"/>
    </font>
    <font>
      <i/>
      <sz val="11"/>
      <name val="Akzidenz for Chalmer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kzidenz for Chalmers"/>
      <family val="0"/>
    </font>
    <font>
      <sz val="9"/>
      <color theme="1"/>
      <name val="Akzidenz for Chalmers"/>
      <family val="0"/>
    </font>
    <font>
      <b/>
      <sz val="11"/>
      <color theme="1"/>
      <name val="Akzidenz for Chalmers"/>
      <family val="0"/>
    </font>
    <font>
      <sz val="11"/>
      <color theme="1"/>
      <name val="Akzidenz for Chalmers"/>
      <family val="0"/>
    </font>
    <font>
      <sz val="11"/>
      <color theme="3" tint="0.39998000860214233"/>
      <name val="Akzidenz for Chalmers"/>
      <family val="0"/>
    </font>
    <font>
      <i/>
      <sz val="11"/>
      <color theme="1"/>
      <name val="Akzidenz for Chalmers"/>
      <family val="0"/>
    </font>
    <font>
      <b/>
      <i/>
      <sz val="11"/>
      <color theme="3" tint="0.39998000860214233"/>
      <name val="Akzidenz for Chalmers"/>
      <family val="0"/>
    </font>
    <font>
      <i/>
      <sz val="11"/>
      <color theme="3" tint="0.39998000860214233"/>
      <name val="Akzidenz for Chalmer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33" borderId="0" xfId="0" applyFont="1" applyFill="1" applyAlignment="1">
      <alignment vertical="top"/>
    </xf>
    <xf numFmtId="0" fontId="46" fillId="33" borderId="0" xfId="0" applyFont="1" applyFill="1" applyAlignment="1">
      <alignment vertical="top" wrapText="1"/>
    </xf>
    <xf numFmtId="1" fontId="46" fillId="33" borderId="0" xfId="0" applyNumberFormat="1" applyFont="1" applyFill="1" applyAlignment="1">
      <alignment vertical="top"/>
    </xf>
    <xf numFmtId="0" fontId="47" fillId="33" borderId="0" xfId="0" applyFont="1" applyFill="1" applyAlignment="1">
      <alignment vertical="top" wrapText="1"/>
    </xf>
    <xf numFmtId="1" fontId="47" fillId="33" borderId="0" xfId="0" applyNumberFormat="1" applyFont="1" applyFill="1" applyAlignment="1">
      <alignment vertical="top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164" fontId="49" fillId="5" borderId="0" xfId="0" applyNumberFormat="1" applyFont="1" applyFill="1" applyAlignment="1">
      <alignment vertical="top"/>
    </xf>
    <xf numFmtId="0" fontId="50" fillId="0" borderId="0" xfId="0" applyFont="1" applyAlignment="1">
      <alignment vertical="top"/>
    </xf>
    <xf numFmtId="1" fontId="49" fillId="5" borderId="0" xfId="0" applyNumberFormat="1" applyFont="1" applyFill="1" applyAlignment="1">
      <alignment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1" fontId="53" fillId="5" borderId="0" xfId="0" applyNumberFormat="1" applyFont="1" applyFill="1" applyAlignment="1">
      <alignment vertical="top"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vertical="top" wrapText="1"/>
    </xf>
    <xf numFmtId="0" fontId="26" fillId="33" borderId="0" xfId="0" applyFont="1" applyFill="1" applyAlignment="1">
      <alignment vertical="top"/>
    </xf>
    <xf numFmtId="0" fontId="27" fillId="33" borderId="0" xfId="0" applyFont="1" applyFill="1" applyAlignment="1">
      <alignment vertical="top" wrapText="1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8" fillId="0" borderId="0" xfId="0" applyFont="1" applyAlignment="1">
      <alignment/>
    </xf>
    <xf numFmtId="1" fontId="29" fillId="0" borderId="0" xfId="0" applyNumberFormat="1" applyFont="1" applyAlignment="1">
      <alignment vertical="top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I27" sqref="I27"/>
    </sheetView>
  </sheetViews>
  <sheetFormatPr defaultColWidth="8.8515625" defaultRowHeight="15"/>
  <cols>
    <col min="1" max="1" width="28.28125" style="15" customWidth="1"/>
    <col min="2" max="2" width="17.140625" style="15" customWidth="1"/>
    <col min="3" max="4" width="8.8515625" style="15" customWidth="1"/>
    <col min="5" max="6" width="10.140625" style="15" customWidth="1"/>
    <col min="7" max="7" width="8.421875" style="22" customWidth="1"/>
    <col min="8" max="8" width="8.8515625" style="16" customWidth="1"/>
    <col min="9" max="9" width="67.7109375" style="15" customWidth="1"/>
    <col min="10" max="10" width="4.140625" style="15" customWidth="1"/>
    <col min="11" max="11" width="5.7109375" style="15" customWidth="1"/>
    <col min="12" max="12" width="4.28125" style="15" customWidth="1"/>
    <col min="13" max="13" width="78.140625" style="15" customWidth="1"/>
    <col min="14" max="16384" width="8.8515625" style="15" customWidth="1"/>
  </cols>
  <sheetData>
    <row r="1" spans="1:8" s="1" customFormat="1" ht="21">
      <c r="A1" s="1" t="s">
        <v>58</v>
      </c>
      <c r="E1" s="2"/>
      <c r="F1" s="2"/>
      <c r="G1" s="18"/>
      <c r="H1" s="3"/>
    </row>
    <row r="2" spans="1:9" s="4" customFormat="1" ht="36">
      <c r="A2" s="4" t="s">
        <v>19</v>
      </c>
      <c r="B2" s="4" t="s">
        <v>48</v>
      </c>
      <c r="C2" s="4" t="s">
        <v>60</v>
      </c>
      <c r="D2" s="4" t="s">
        <v>61</v>
      </c>
      <c r="E2" s="4" t="s">
        <v>31</v>
      </c>
      <c r="F2" s="4" t="s">
        <v>32</v>
      </c>
      <c r="G2" s="19" t="s">
        <v>12</v>
      </c>
      <c r="H2" s="5" t="s">
        <v>49</v>
      </c>
      <c r="I2" s="4" t="s">
        <v>33</v>
      </c>
    </row>
    <row r="3" spans="1:14" s="9" customFormat="1" ht="14.25">
      <c r="A3" s="6" t="s">
        <v>0</v>
      </c>
      <c r="B3" s="7" t="s">
        <v>42</v>
      </c>
      <c r="C3" s="7">
        <v>2.56</v>
      </c>
      <c r="D3" s="7">
        <v>2.98</v>
      </c>
      <c r="E3" s="8">
        <f aca="true" t="shared" si="0" ref="E3:E30">C3*149597871/20000000</f>
        <v>19.148527488</v>
      </c>
      <c r="F3" s="8">
        <f aca="true" t="shared" si="1" ref="F3:F30">D3*149597871/20000000</f>
        <v>22.290082779</v>
      </c>
      <c r="G3" s="20">
        <v>946</v>
      </c>
      <c r="H3" s="8">
        <f aca="true" t="shared" si="2" ref="H3:H30">G3/20</f>
        <v>47.3</v>
      </c>
      <c r="I3" s="7" t="s">
        <v>17</v>
      </c>
      <c r="J3" s="7"/>
      <c r="K3" s="7"/>
      <c r="L3" s="7"/>
      <c r="M3" s="7"/>
      <c r="N3" s="7"/>
    </row>
    <row r="4" spans="1:14" s="9" customFormat="1" ht="14.25">
      <c r="A4" s="6" t="s">
        <v>62</v>
      </c>
      <c r="B4" s="7" t="s">
        <v>43</v>
      </c>
      <c r="C4" s="7">
        <v>1.24</v>
      </c>
      <c r="D4" s="7">
        <v>5.68</v>
      </c>
      <c r="E4" s="10">
        <f t="shared" si="0"/>
        <v>9.275068002</v>
      </c>
      <c r="F4" s="10">
        <f t="shared" si="1"/>
        <v>42.485795364</v>
      </c>
      <c r="G4" s="20">
        <v>4.3</v>
      </c>
      <c r="H4" s="8">
        <f t="shared" si="2"/>
        <v>0.215</v>
      </c>
      <c r="I4" s="7" t="s">
        <v>50</v>
      </c>
      <c r="J4" s="7"/>
      <c r="K4" s="7"/>
      <c r="L4" s="7"/>
      <c r="M4" s="7"/>
      <c r="N4" s="7"/>
    </row>
    <row r="5" spans="1:14" s="11" customFormat="1" ht="14.25">
      <c r="A5" s="6" t="s">
        <v>23</v>
      </c>
      <c r="B5" s="7" t="s">
        <v>44</v>
      </c>
      <c r="C5" s="7">
        <v>8.4</v>
      </c>
      <c r="D5" s="7">
        <v>18.9</v>
      </c>
      <c r="E5" s="10">
        <f t="shared" si="0"/>
        <v>62.831105820000005</v>
      </c>
      <c r="F5" s="10">
        <f t="shared" si="1"/>
        <v>141.36998809499997</v>
      </c>
      <c r="G5" s="20">
        <v>206</v>
      </c>
      <c r="H5" s="8">
        <f t="shared" si="2"/>
        <v>10.3</v>
      </c>
      <c r="I5" s="7" t="s">
        <v>26</v>
      </c>
      <c r="J5" s="7"/>
      <c r="K5" s="7"/>
      <c r="L5" s="7"/>
      <c r="M5" s="7"/>
      <c r="N5" s="7"/>
    </row>
    <row r="6" spans="1:9" s="7" customFormat="1" ht="14.25">
      <c r="A6" s="6" t="s">
        <v>24</v>
      </c>
      <c r="B6" s="7" t="s">
        <v>44</v>
      </c>
      <c r="C6" s="7">
        <v>13.1</v>
      </c>
      <c r="D6" s="7">
        <v>18.5</v>
      </c>
      <c r="E6" s="10">
        <f t="shared" si="0"/>
        <v>97.986605505</v>
      </c>
      <c r="F6" s="10">
        <f t="shared" si="1"/>
        <v>138.378030675</v>
      </c>
      <c r="G6" s="20">
        <v>254</v>
      </c>
      <c r="H6" s="8">
        <f t="shared" si="2"/>
        <v>12.7</v>
      </c>
      <c r="I6" s="7" t="s">
        <v>26</v>
      </c>
    </row>
    <row r="7" spans="1:9" s="7" customFormat="1" ht="14.25">
      <c r="A7" s="6" t="s">
        <v>25</v>
      </c>
      <c r="B7" s="7" t="s">
        <v>44</v>
      </c>
      <c r="C7" s="7">
        <v>8.7</v>
      </c>
      <c r="D7" s="7">
        <v>32</v>
      </c>
      <c r="E7" s="10">
        <f t="shared" si="0"/>
        <v>65.075073885</v>
      </c>
      <c r="F7" s="10">
        <f t="shared" si="1"/>
        <v>239.3565936</v>
      </c>
      <c r="G7" s="20">
        <v>185</v>
      </c>
      <c r="H7" s="8">
        <f t="shared" si="2"/>
        <v>9.25</v>
      </c>
      <c r="I7" s="7" t="s">
        <v>26</v>
      </c>
    </row>
    <row r="8" spans="1:9" s="7" customFormat="1" ht="14.25">
      <c r="A8" s="6" t="s">
        <v>1</v>
      </c>
      <c r="B8" s="7" t="s">
        <v>42</v>
      </c>
      <c r="C8" s="7">
        <v>30</v>
      </c>
      <c r="D8" s="7">
        <v>48</v>
      </c>
      <c r="E8" s="10">
        <f t="shared" si="0"/>
        <v>224.3968065</v>
      </c>
      <c r="F8" s="10">
        <f t="shared" si="1"/>
        <v>359.0348904</v>
      </c>
      <c r="G8" s="20">
        <v>917</v>
      </c>
      <c r="H8" s="8">
        <f t="shared" si="2"/>
        <v>45.85</v>
      </c>
      <c r="I8" s="7" t="s">
        <v>16</v>
      </c>
    </row>
    <row r="9" spans="1:9" s="9" customFormat="1" ht="14.25">
      <c r="A9" s="12" t="s">
        <v>18</v>
      </c>
      <c r="B9" s="7" t="s">
        <v>45</v>
      </c>
      <c r="C9" s="13">
        <v>30</v>
      </c>
      <c r="D9" s="13">
        <v>49</v>
      </c>
      <c r="E9" s="14">
        <f t="shared" si="0"/>
        <v>224.3968065</v>
      </c>
      <c r="F9" s="14">
        <f t="shared" si="1"/>
        <v>366.51478395</v>
      </c>
      <c r="G9" s="21">
        <v>617</v>
      </c>
      <c r="H9" s="23">
        <f t="shared" si="2"/>
        <v>30.85</v>
      </c>
      <c r="I9" s="13" t="s">
        <v>57</v>
      </c>
    </row>
    <row r="10" spans="1:8" s="7" customFormat="1" ht="14.25">
      <c r="A10" s="6" t="s">
        <v>28</v>
      </c>
      <c r="B10" s="7" t="s">
        <v>45</v>
      </c>
      <c r="C10" s="7">
        <v>32.5</v>
      </c>
      <c r="D10" s="7">
        <v>46.6</v>
      </c>
      <c r="E10" s="10">
        <f t="shared" si="0"/>
        <v>243.096540375</v>
      </c>
      <c r="F10" s="10">
        <f t="shared" si="1"/>
        <v>348.56303943</v>
      </c>
      <c r="G10" s="20">
        <v>700</v>
      </c>
      <c r="H10" s="23">
        <f t="shared" si="2"/>
        <v>35</v>
      </c>
    </row>
    <row r="11" spans="1:14" s="11" customFormat="1" ht="14.25">
      <c r="A11" s="12" t="s">
        <v>2</v>
      </c>
      <c r="B11" s="7" t="s">
        <v>42</v>
      </c>
      <c r="C11" s="13">
        <v>30</v>
      </c>
      <c r="D11" s="13">
        <v>50</v>
      </c>
      <c r="E11" s="14">
        <f t="shared" si="0"/>
        <v>224.3968065</v>
      </c>
      <c r="F11" s="14">
        <f t="shared" si="1"/>
        <v>373.9946775</v>
      </c>
      <c r="G11" s="21">
        <v>2374</v>
      </c>
      <c r="H11" s="23">
        <f t="shared" si="2"/>
        <v>118.7</v>
      </c>
      <c r="I11" s="13" t="s">
        <v>34</v>
      </c>
      <c r="J11" s="9"/>
      <c r="K11" s="9"/>
      <c r="L11" s="9"/>
      <c r="M11" s="9"/>
      <c r="N11" s="9"/>
    </row>
    <row r="12" spans="1:14" s="7" customFormat="1" ht="14.25">
      <c r="A12" s="6" t="s">
        <v>9</v>
      </c>
      <c r="B12" s="7" t="s">
        <v>42</v>
      </c>
      <c r="C12" s="7">
        <v>36</v>
      </c>
      <c r="D12" s="7">
        <v>48</v>
      </c>
      <c r="E12" s="10">
        <f t="shared" si="0"/>
        <v>269.2761678</v>
      </c>
      <c r="F12" s="10">
        <f t="shared" si="1"/>
        <v>359.0348904</v>
      </c>
      <c r="G12" s="20">
        <v>934</v>
      </c>
      <c r="H12" s="23">
        <f t="shared" si="2"/>
        <v>46.7</v>
      </c>
      <c r="J12" s="11"/>
      <c r="K12" s="11"/>
      <c r="L12" s="11"/>
      <c r="M12" s="11"/>
      <c r="N12" s="11"/>
    </row>
    <row r="13" spans="1:9" s="7" customFormat="1" ht="14.25">
      <c r="A13" s="6" t="s">
        <v>3</v>
      </c>
      <c r="B13" s="7" t="s">
        <v>42</v>
      </c>
      <c r="C13" s="7">
        <v>38</v>
      </c>
      <c r="D13" s="7">
        <v>47</v>
      </c>
      <c r="E13" s="10">
        <f t="shared" si="0"/>
        <v>284.2359549</v>
      </c>
      <c r="F13" s="10">
        <f t="shared" si="1"/>
        <v>351.55499685</v>
      </c>
      <c r="G13" s="20">
        <v>854</v>
      </c>
      <c r="H13" s="23">
        <f t="shared" si="2"/>
        <v>42.7</v>
      </c>
      <c r="I13" s="7" t="s">
        <v>15</v>
      </c>
    </row>
    <row r="14" spans="1:14" s="11" customFormat="1" ht="14.25">
      <c r="A14" s="6" t="s">
        <v>4</v>
      </c>
      <c r="B14" s="7" t="s">
        <v>42</v>
      </c>
      <c r="C14" s="7">
        <v>40</v>
      </c>
      <c r="D14" s="7">
        <v>45</v>
      </c>
      <c r="E14" s="10">
        <f t="shared" si="0"/>
        <v>299.195742</v>
      </c>
      <c r="F14" s="10">
        <f t="shared" si="1"/>
        <v>336.59520975</v>
      </c>
      <c r="G14" s="20">
        <v>668</v>
      </c>
      <c r="H14" s="23">
        <f t="shared" si="2"/>
        <v>33.4</v>
      </c>
      <c r="I14" s="7" t="s">
        <v>55</v>
      </c>
      <c r="J14" s="7"/>
      <c r="K14" s="7"/>
      <c r="L14" s="7"/>
      <c r="M14" s="7"/>
      <c r="N14" s="7"/>
    </row>
    <row r="15" spans="1:14" s="11" customFormat="1" ht="14.25">
      <c r="A15" s="6" t="s">
        <v>5</v>
      </c>
      <c r="B15" s="7" t="s">
        <v>42</v>
      </c>
      <c r="C15" s="7">
        <v>34</v>
      </c>
      <c r="D15" s="7">
        <v>52</v>
      </c>
      <c r="E15" s="10">
        <f t="shared" si="0"/>
        <v>254.3163807</v>
      </c>
      <c r="F15" s="10">
        <f t="shared" si="1"/>
        <v>388.9544646</v>
      </c>
      <c r="G15" s="20">
        <v>1430</v>
      </c>
      <c r="H15" s="23">
        <f t="shared" si="2"/>
        <v>71.5</v>
      </c>
      <c r="I15" s="7" t="s">
        <v>20</v>
      </c>
      <c r="J15" s="7"/>
      <c r="K15" s="7"/>
      <c r="L15" s="7"/>
      <c r="M15" s="7"/>
      <c r="N15" s="7"/>
    </row>
    <row r="16" spans="1:9" s="7" customFormat="1" ht="14.25">
      <c r="A16" s="6" t="s">
        <v>6</v>
      </c>
      <c r="B16" s="7" t="s">
        <v>42</v>
      </c>
      <c r="C16" s="7">
        <v>42</v>
      </c>
      <c r="D16" s="7">
        <v>45</v>
      </c>
      <c r="E16" s="10">
        <f t="shared" si="0"/>
        <v>314.1555291</v>
      </c>
      <c r="F16" s="10">
        <f t="shared" si="1"/>
        <v>336.59520975</v>
      </c>
      <c r="G16" s="20">
        <v>1110</v>
      </c>
      <c r="H16" s="23">
        <f t="shared" si="2"/>
        <v>55.5</v>
      </c>
      <c r="I16" s="7" t="s">
        <v>59</v>
      </c>
    </row>
    <row r="17" spans="1:14" s="9" customFormat="1" ht="14.25">
      <c r="A17" s="6" t="s">
        <v>21</v>
      </c>
      <c r="B17" s="7" t="s">
        <v>47</v>
      </c>
      <c r="C17" s="7">
        <v>42.6</v>
      </c>
      <c r="D17" s="7">
        <v>45.8</v>
      </c>
      <c r="E17" s="10">
        <f t="shared" si="0"/>
        <v>318.64346523</v>
      </c>
      <c r="F17" s="10">
        <f t="shared" si="1"/>
        <v>342.57912458999994</v>
      </c>
      <c r="G17" s="20">
        <v>40</v>
      </c>
      <c r="H17" s="23">
        <f t="shared" si="2"/>
        <v>2</v>
      </c>
      <c r="I17" s="7" t="s">
        <v>22</v>
      </c>
      <c r="J17" s="7"/>
      <c r="K17" s="7"/>
      <c r="L17" s="7"/>
      <c r="M17" s="7"/>
      <c r="N17" s="7"/>
    </row>
    <row r="18" spans="1:9" s="7" customFormat="1" ht="14.25">
      <c r="A18" s="6" t="s">
        <v>7</v>
      </c>
      <c r="B18" s="7" t="s">
        <v>42</v>
      </c>
      <c r="C18" s="7">
        <v>38</v>
      </c>
      <c r="D18" s="7">
        <v>53</v>
      </c>
      <c r="E18" s="10">
        <f t="shared" si="0"/>
        <v>284.2359549</v>
      </c>
      <c r="F18" s="10">
        <f t="shared" si="1"/>
        <v>396.43435815</v>
      </c>
      <c r="G18" s="20">
        <v>1430</v>
      </c>
      <c r="H18" s="23">
        <f t="shared" si="2"/>
        <v>71.5</v>
      </c>
      <c r="I18" s="7" t="s">
        <v>54</v>
      </c>
    </row>
    <row r="19" spans="1:14" s="7" customFormat="1" ht="14.25">
      <c r="A19" s="6" t="s">
        <v>14</v>
      </c>
      <c r="B19" s="7" t="s">
        <v>42</v>
      </c>
      <c r="C19" s="7">
        <v>39.4</v>
      </c>
      <c r="D19" s="7">
        <v>52.2</v>
      </c>
      <c r="E19" s="10">
        <f t="shared" si="0"/>
        <v>294.70780586999996</v>
      </c>
      <c r="F19" s="10">
        <f t="shared" si="1"/>
        <v>390.45044331</v>
      </c>
      <c r="G19" s="20">
        <v>705</v>
      </c>
      <c r="H19" s="23">
        <f t="shared" si="2"/>
        <v>35.25</v>
      </c>
      <c r="I19" s="7" t="s">
        <v>51</v>
      </c>
      <c r="J19" s="11"/>
      <c r="K19" s="11"/>
      <c r="L19" s="11"/>
      <c r="M19" s="11"/>
      <c r="N19" s="11"/>
    </row>
    <row r="20" spans="1:14" s="7" customFormat="1" ht="14.25">
      <c r="A20" s="6" t="s">
        <v>52</v>
      </c>
      <c r="B20" s="7" t="s">
        <v>45</v>
      </c>
      <c r="C20" s="7">
        <v>41</v>
      </c>
      <c r="D20" s="7">
        <v>50.6</v>
      </c>
      <c r="E20" s="10">
        <f t="shared" si="0"/>
        <v>306.67563555</v>
      </c>
      <c r="F20" s="10">
        <f t="shared" si="1"/>
        <v>378.48261363</v>
      </c>
      <c r="G20" s="20">
        <v>600</v>
      </c>
      <c r="H20" s="23">
        <f t="shared" si="2"/>
        <v>30</v>
      </c>
      <c r="I20" s="7" t="s">
        <v>56</v>
      </c>
      <c r="J20" s="11"/>
      <c r="K20" s="11"/>
      <c r="L20" s="11"/>
      <c r="M20" s="11"/>
      <c r="N20" s="11"/>
    </row>
    <row r="21" spans="1:14" s="11" customFormat="1" ht="14.25">
      <c r="A21" s="6" t="s">
        <v>29</v>
      </c>
      <c r="B21" s="7" t="s">
        <v>45</v>
      </c>
      <c r="C21" s="7">
        <v>41.3</v>
      </c>
      <c r="D21" s="7">
        <v>53.8</v>
      </c>
      <c r="E21" s="10">
        <f t="shared" si="0"/>
        <v>308.91960361499997</v>
      </c>
      <c r="F21" s="10">
        <f t="shared" si="1"/>
        <v>402.41827298999993</v>
      </c>
      <c r="G21" s="20">
        <v>750</v>
      </c>
      <c r="H21" s="23">
        <f t="shared" si="2"/>
        <v>37.5</v>
      </c>
      <c r="I21" s="7"/>
      <c r="J21" s="7"/>
      <c r="K21" s="7"/>
      <c r="L21" s="7"/>
      <c r="M21" s="7"/>
      <c r="N21" s="7"/>
    </row>
    <row r="22" spans="1:14" s="11" customFormat="1" ht="14.25">
      <c r="A22" s="6" t="s">
        <v>53</v>
      </c>
      <c r="B22" s="7" t="s">
        <v>45</v>
      </c>
      <c r="C22" s="7">
        <v>36</v>
      </c>
      <c r="D22" s="7">
        <v>81.8</v>
      </c>
      <c r="E22" s="10">
        <f t="shared" si="0"/>
        <v>269.2761678</v>
      </c>
      <c r="F22" s="10">
        <f t="shared" si="1"/>
        <v>611.8552923899999</v>
      </c>
      <c r="G22" s="20">
        <v>780</v>
      </c>
      <c r="H22" s="23">
        <f t="shared" si="2"/>
        <v>39</v>
      </c>
      <c r="I22" s="7"/>
      <c r="J22" s="7"/>
      <c r="K22" s="7"/>
      <c r="L22" s="7"/>
      <c r="M22" s="7"/>
      <c r="N22" s="7"/>
    </row>
    <row r="23" spans="1:14" s="7" customFormat="1" ht="14.25">
      <c r="A23" s="6" t="s">
        <v>39</v>
      </c>
      <c r="B23" s="7" t="s">
        <v>42</v>
      </c>
      <c r="C23" s="7">
        <v>34</v>
      </c>
      <c r="D23" s="7">
        <v>101</v>
      </c>
      <c r="E23" s="10">
        <f t="shared" si="0"/>
        <v>254.3163807</v>
      </c>
      <c r="F23" s="10">
        <f t="shared" si="1"/>
        <v>755.46924855</v>
      </c>
      <c r="G23" s="20">
        <v>1535</v>
      </c>
      <c r="H23" s="23">
        <f t="shared" si="2"/>
        <v>76.75</v>
      </c>
      <c r="I23" s="7" t="s">
        <v>63</v>
      </c>
      <c r="J23" s="11"/>
      <c r="K23" s="11"/>
      <c r="L23" s="11"/>
      <c r="M23" s="11"/>
      <c r="N23" s="11"/>
    </row>
    <row r="24" spans="1:14" s="7" customFormat="1" ht="14.25">
      <c r="A24" s="12" t="s">
        <v>8</v>
      </c>
      <c r="B24" s="7" t="s">
        <v>42</v>
      </c>
      <c r="C24" s="13">
        <v>38</v>
      </c>
      <c r="D24" s="13">
        <v>98</v>
      </c>
      <c r="E24" s="14">
        <f t="shared" si="0"/>
        <v>284.2359549</v>
      </c>
      <c r="F24" s="14">
        <f t="shared" si="1"/>
        <v>733.0295679</v>
      </c>
      <c r="G24" s="21">
        <v>2326</v>
      </c>
      <c r="H24" s="23">
        <f t="shared" si="2"/>
        <v>116.3</v>
      </c>
      <c r="I24" s="13" t="s">
        <v>35</v>
      </c>
      <c r="J24" s="9"/>
      <c r="K24" s="9"/>
      <c r="L24" s="9"/>
      <c r="M24" s="9"/>
      <c r="N24" s="9"/>
    </row>
    <row r="25" spans="1:14" s="7" customFormat="1" ht="14.25">
      <c r="A25" s="6" t="s">
        <v>13</v>
      </c>
      <c r="B25" s="7" t="s">
        <v>45</v>
      </c>
      <c r="C25" s="7">
        <v>34</v>
      </c>
      <c r="D25" s="7">
        <v>120</v>
      </c>
      <c r="E25" s="10">
        <f t="shared" si="0"/>
        <v>254.3163807</v>
      </c>
      <c r="F25" s="10">
        <f t="shared" si="1"/>
        <v>897.587226</v>
      </c>
      <c r="G25" s="20">
        <v>700</v>
      </c>
      <c r="H25" s="23">
        <f t="shared" si="2"/>
        <v>35</v>
      </c>
      <c r="I25" s="7" t="s">
        <v>37</v>
      </c>
      <c r="J25" s="11"/>
      <c r="K25" s="11"/>
      <c r="L25" s="11"/>
      <c r="M25" s="11"/>
      <c r="N25" s="11"/>
    </row>
    <row r="26" spans="1:9" s="7" customFormat="1" ht="14.25">
      <c r="A26" s="6" t="s">
        <v>30</v>
      </c>
      <c r="B26" s="7" t="s">
        <v>45</v>
      </c>
      <c r="C26" s="7">
        <v>103</v>
      </c>
      <c r="D26" s="7">
        <v>103</v>
      </c>
      <c r="E26" s="10">
        <f t="shared" si="0"/>
        <v>770.42903565</v>
      </c>
      <c r="F26" s="10">
        <f t="shared" si="1"/>
        <v>770.42903565</v>
      </c>
      <c r="G26" s="20">
        <v>750</v>
      </c>
      <c r="H26" s="23">
        <f t="shared" si="2"/>
        <v>37.5</v>
      </c>
      <c r="I26" s="7" t="s">
        <v>41</v>
      </c>
    </row>
    <row r="27" spans="1:8" s="7" customFormat="1" ht="14.25">
      <c r="A27" s="6" t="s">
        <v>27</v>
      </c>
      <c r="B27" s="7" t="s">
        <v>45</v>
      </c>
      <c r="C27" s="7">
        <v>38</v>
      </c>
      <c r="D27" s="7">
        <v>179.8</v>
      </c>
      <c r="E27" s="10">
        <f t="shared" si="0"/>
        <v>284.2359549</v>
      </c>
      <c r="F27" s="10">
        <f t="shared" si="1"/>
        <v>1344.8848602900002</v>
      </c>
      <c r="G27" s="20">
        <v>420</v>
      </c>
      <c r="H27" s="23">
        <f t="shared" si="2"/>
        <v>21</v>
      </c>
    </row>
    <row r="28" spans="1:9" s="7" customFormat="1" ht="14.25">
      <c r="A28" s="6" t="s">
        <v>40</v>
      </c>
      <c r="B28" s="7" t="s">
        <v>45</v>
      </c>
      <c r="C28" s="7">
        <v>80</v>
      </c>
      <c r="D28" s="7">
        <v>438</v>
      </c>
      <c r="E28" s="10">
        <f t="shared" si="0"/>
        <v>598.391484</v>
      </c>
      <c r="F28" s="10">
        <f t="shared" si="1"/>
        <v>3276.1933749</v>
      </c>
      <c r="G28" s="20">
        <v>612</v>
      </c>
      <c r="H28" s="23">
        <f t="shared" si="2"/>
        <v>30.6</v>
      </c>
      <c r="I28" s="7" t="s">
        <v>64</v>
      </c>
    </row>
    <row r="29" spans="1:14" s="7" customFormat="1" ht="14.25">
      <c r="A29" s="12" t="s">
        <v>11</v>
      </c>
      <c r="B29" s="7" t="s">
        <v>42</v>
      </c>
      <c r="C29" s="13">
        <v>76</v>
      </c>
      <c r="D29" s="13">
        <v>972</v>
      </c>
      <c r="E29" s="14">
        <f t="shared" si="0"/>
        <v>568.4719098</v>
      </c>
      <c r="F29" s="14">
        <f t="shared" si="1"/>
        <v>7270.4565306</v>
      </c>
      <c r="G29" s="21">
        <v>995</v>
      </c>
      <c r="H29" s="23">
        <f t="shared" si="2"/>
        <v>49.75</v>
      </c>
      <c r="I29" s="13" t="s">
        <v>36</v>
      </c>
      <c r="J29" s="9"/>
      <c r="K29" s="9"/>
      <c r="L29" s="9"/>
      <c r="M29" s="9"/>
      <c r="N29" s="9"/>
    </row>
    <row r="30" spans="1:9" s="7" customFormat="1" ht="28.5">
      <c r="A30" s="6" t="s">
        <v>10</v>
      </c>
      <c r="B30" s="7" t="s">
        <v>46</v>
      </c>
      <c r="C30" s="7">
        <v>200</v>
      </c>
      <c r="D30" s="7">
        <v>1200</v>
      </c>
      <c r="E30" s="10">
        <f t="shared" si="0"/>
        <v>1495.97871</v>
      </c>
      <c r="F30" s="10">
        <f t="shared" si="1"/>
        <v>8975.87226</v>
      </c>
      <c r="G30" s="20">
        <v>20000</v>
      </c>
      <c r="H30" s="20">
        <f t="shared" si="2"/>
        <v>1000</v>
      </c>
      <c r="I30" s="17" t="s">
        <v>38</v>
      </c>
    </row>
  </sheetData>
  <sheetProtection/>
  <conditionalFormatting sqref="G3:G29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H9:H29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Cumming</dc:creator>
  <cp:keywords/>
  <dc:description/>
  <cp:lastModifiedBy>Robert Cumming</cp:lastModifiedBy>
  <dcterms:created xsi:type="dcterms:W3CDTF">2016-06-09T13:51:28Z</dcterms:created>
  <dcterms:modified xsi:type="dcterms:W3CDTF">2017-03-28T14:10:47Z</dcterms:modified>
  <cp:category/>
  <cp:version/>
  <cp:contentType/>
  <cp:contentStatus/>
</cp:coreProperties>
</file>